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109" i="1"/>
  <c r="G108"/>
  <c r="G103"/>
  <c r="G110"/>
  <c r="C106"/>
  <c r="G106"/>
  <c r="G104"/>
  <c r="N23"/>
  <c r="C112" s="1"/>
  <c r="N21"/>
  <c r="C111" s="1"/>
  <c r="N15"/>
  <c r="C108" s="1"/>
  <c r="N13"/>
  <c r="C107" s="1"/>
  <c r="N11"/>
  <c r="N9"/>
  <c r="N7"/>
  <c r="C104" s="1"/>
  <c r="N5"/>
  <c r="C105"/>
  <c r="G112"/>
  <c r="G111"/>
  <c r="G107"/>
  <c r="G105"/>
  <c r="E112"/>
  <c r="E111"/>
  <c r="E108"/>
  <c r="E107"/>
  <c r="E106"/>
  <c r="E105"/>
  <c r="E104"/>
  <c r="K25"/>
  <c r="M5"/>
  <c r="M7"/>
  <c r="M9"/>
  <c r="M11"/>
  <c r="M13"/>
  <c r="M15"/>
  <c r="M17"/>
  <c r="N17" s="1"/>
  <c r="C109" s="1"/>
  <c r="M19"/>
  <c r="N19" s="1"/>
  <c r="C110" s="1"/>
  <c r="M21"/>
  <c r="M23"/>
  <c r="M25"/>
  <c r="N25" s="1"/>
  <c r="C113" s="1"/>
  <c r="M3"/>
  <c r="N3" s="1"/>
  <c r="C102" s="1"/>
  <c r="K23"/>
  <c r="K7"/>
  <c r="L7" s="1"/>
  <c r="K19"/>
  <c r="L19" s="1"/>
  <c r="E110" s="1"/>
  <c r="K21"/>
  <c r="K3"/>
  <c r="L3" s="1"/>
  <c r="E102" s="1"/>
  <c r="G102" s="1"/>
  <c r="K17"/>
  <c r="K5"/>
  <c r="L5" s="1"/>
  <c r="E103" s="1"/>
  <c r="K15"/>
  <c r="L15" s="1"/>
  <c r="K13"/>
  <c r="L13" s="1"/>
  <c r="K11"/>
  <c r="L11" s="1"/>
  <c r="K9"/>
  <c r="L23"/>
  <c r="L21"/>
  <c r="L17"/>
  <c r="E109" s="1"/>
  <c r="L9"/>
  <c r="C103" l="1"/>
  <c r="L25"/>
  <c r="E113" s="1"/>
  <c r="G113" s="1"/>
  <c r="L26" l="1"/>
  <c r="I28" s="1"/>
  <c r="C28" l="1"/>
</calcChain>
</file>

<file path=xl/sharedStrings.xml><?xml version="1.0" encoding="utf-8"?>
<sst xmlns="http://schemas.openxmlformats.org/spreadsheetml/2006/main" count="115" uniqueCount="57">
  <si>
    <t>प्रश्न नं.</t>
  </si>
  <si>
    <t xml:space="preserve">८९ × ८९ - ८८ × ८८  </t>
  </si>
  <si>
    <t xml:space="preserve">८९ × ८८ - ८९ × ८८ </t>
  </si>
  <si>
    <t xml:space="preserve"> (८९ + ८८)(८९ - ८८) </t>
  </si>
  <si>
    <t xml:space="preserve"> ८९ + ८८ </t>
  </si>
  <si>
    <t>प्रश्नहरु</t>
  </si>
  <si>
    <t>रामको</t>
  </si>
  <si>
    <t xml:space="preserve">श्यामको </t>
  </si>
  <si>
    <t xml:space="preserve">प्रेमको </t>
  </si>
  <si>
    <t xml:space="preserve">सही जवाफको विकल्प लेख्नुहोस् </t>
  </si>
  <si>
    <t>कुनै विधि छैन</t>
  </si>
  <si>
    <t>२५ ले नै गुणन गरेर</t>
  </si>
  <si>
    <t>आधाको आधा पारेर</t>
  </si>
  <si>
    <t>२५ फिट</t>
  </si>
  <si>
    <t>२५ स्क्वायर फिट</t>
  </si>
  <si>
    <t>२५ घन फिट</t>
  </si>
  <si>
    <t>नौ ले भाग गरेर</t>
  </si>
  <si>
    <t>३ ले डबल भाग जाने संख्या पत्ता लगाएर</t>
  </si>
  <si>
    <t xml:space="preserve"> सबै अङ्कको जोड नौ  भएमा</t>
  </si>
  <si>
    <t>एकपटक</t>
  </si>
  <si>
    <t>नौ पटक</t>
  </si>
  <si>
    <t xml:space="preserve">दश पटक </t>
  </si>
  <si>
    <t xml:space="preserve">उफ्रिएर </t>
  </si>
  <si>
    <t>जादू गरेर</t>
  </si>
  <si>
    <t>a</t>
  </si>
  <si>
    <t>b</t>
  </si>
  <si>
    <t>c</t>
  </si>
  <si>
    <t>d</t>
  </si>
  <si>
    <t>?</t>
  </si>
  <si>
    <t>९ ले निशेष भाग जाने संख्या कसरी पत्ता लगाउनुहुन्छ ?</t>
  </si>
  <si>
    <r>
      <t>८९</t>
    </r>
    <r>
      <rPr>
        <vertAlign val="superscript"/>
        <sz val="10"/>
        <color rgb="FFFF0000"/>
        <rFont val="Mangal"/>
        <family val="1"/>
      </rPr>
      <t>२</t>
    </r>
    <r>
      <rPr>
        <sz val="10"/>
        <color rgb="FFFF0000"/>
        <rFont val="Mangal"/>
        <family val="1"/>
      </rPr>
      <t xml:space="preserve"> - ८८</t>
    </r>
    <r>
      <rPr>
        <vertAlign val="superscript"/>
        <sz val="10"/>
        <color rgb="FFFF0000"/>
        <rFont val="Mangal"/>
        <family val="1"/>
      </rPr>
      <t>२</t>
    </r>
    <r>
      <rPr>
        <sz val="10"/>
        <color rgb="FFFF0000"/>
        <rFont val="Mangal"/>
        <family val="1"/>
      </rPr>
      <t xml:space="preserve"> को सबभन्दा सटिक जवाफ कुनबाट आउला</t>
    </r>
    <r>
      <rPr>
        <sz val="10"/>
        <color rgb="FFFF0000"/>
        <rFont val="Arial"/>
        <family val="2"/>
      </rPr>
      <t xml:space="preserve"> ?</t>
    </r>
  </si>
  <si>
    <r>
      <t>१ ३ ५ ७ गर्दै ५० सम्मको जोड कति होला</t>
    </r>
    <r>
      <rPr>
        <sz val="10"/>
        <color rgb="FFFF0000"/>
        <rFont val="Arial"/>
        <family val="2"/>
      </rPr>
      <t xml:space="preserve"> ?</t>
    </r>
  </si>
  <si>
    <r>
      <t>५</t>
    </r>
    <r>
      <rPr>
        <sz val="10"/>
        <color rgb="FFFF0000"/>
        <rFont val="Calibri"/>
        <family val="1"/>
        <scheme val="minor"/>
      </rPr>
      <t>×</t>
    </r>
    <r>
      <rPr>
        <sz val="10"/>
        <color rgb="FFFF0000"/>
        <rFont val="Mangal"/>
        <family val="1"/>
      </rPr>
      <t>५ फिटको खाल्डोमा कति माटो हुन्छ ?</t>
    </r>
  </si>
  <si>
    <r>
      <t xml:space="preserve"> One </t>
    </r>
    <r>
      <rPr>
        <sz val="10"/>
        <color rgb="FFFF0000"/>
        <rFont val="Mangal"/>
        <family val="1"/>
      </rPr>
      <t xml:space="preserve">देखि </t>
    </r>
    <r>
      <rPr>
        <sz val="10"/>
        <color rgb="FFFF0000"/>
        <rFont val="Arial"/>
        <family val="2"/>
      </rPr>
      <t xml:space="preserve">Hundred </t>
    </r>
    <r>
      <rPr>
        <sz val="10"/>
        <color rgb="FFFF0000"/>
        <rFont val="Mangal"/>
        <family val="1"/>
      </rPr>
      <t xml:space="preserve">सम्मका संख्यामा </t>
    </r>
    <r>
      <rPr>
        <sz val="10"/>
        <color rgb="FFFF0000"/>
        <rFont val="Arial"/>
        <family val="2"/>
      </rPr>
      <t xml:space="preserve">A </t>
    </r>
    <r>
      <rPr>
        <sz val="10"/>
        <color rgb="FFFF0000"/>
        <rFont val="Mangal"/>
        <family val="1"/>
      </rPr>
      <t>कति पटक आउँछ</t>
    </r>
    <r>
      <rPr>
        <sz val="10"/>
        <color rgb="FFFF0000"/>
        <rFont val="Arial"/>
        <family val="2"/>
      </rPr>
      <t xml:space="preserve"> </t>
    </r>
    <r>
      <rPr>
        <sz val="10"/>
        <color rgb="FFFF0000"/>
        <rFont val="Mangal"/>
        <family val="1"/>
      </rPr>
      <t>?</t>
    </r>
  </si>
  <si>
    <t>२ र ३ दुवैले भाग जाने भएमा</t>
  </si>
  <si>
    <t>५ । बाँकी छोड्ने</t>
  </si>
  <si>
    <t>६ । बाँकी छाड्ने</t>
  </si>
  <si>
    <t>६ । सबै दिने</t>
  </si>
  <si>
    <t>९ । सबै दिने</t>
  </si>
  <si>
    <t xml:space="preserve">लहरै जोडिएका घरहरुमध्ये ठीक बीचमा रहेको रामको घरमा एकदिन अकस्मात आगो लागेछ । उसले आगो निभाउन तुरुन्तै एम्बुलेन्स बोलायो । शुरुमा श्यामको घर छ र अन्तिममा प्रेमको घर छ । अब भन्नुस् त्यसले सबभन्दा पहिले कुन घरको आगो निभाउँछ ? </t>
  </si>
  <si>
    <t>तपाइँको प्राप्ताङ्क होः</t>
  </si>
  <si>
    <t>प्राप्ताङ्कमा चित्त बुझेन ? click</t>
  </si>
  <si>
    <t>प्रशन नं</t>
  </si>
  <si>
    <t>तपाईँले दिनुभएको जवाफ</t>
  </si>
  <si>
    <t>किन मिलेन ?</t>
  </si>
  <si>
    <t>मिल्यो मिलेन ?</t>
  </si>
  <si>
    <t>developed by Purna Oli</t>
  </si>
  <si>
    <t xml:space="preserve"> श्रेणी ३, ४, ७ ,१६ ...... मा अन्तिम संख्या १६ को लगत्तै पछि कुन संख्या आउला ?</t>
  </si>
  <si>
    <t>पूरै प्रश्नको सही जवाफ दिँदा २५ अङ्क प्राप्त हुन्छ । ११ नम्बरसम्मको सबै प्रश्नको सही जवाफ दिनुभयो र १२ नम्बरको प्रश्नको गलत जवाफ दिनुभयो वा उक्त प्रश्न छोड्नुभयो भने २२ अङ्क मात्र प्राप्त गर्नुहुन्छ भने यस प्रश्न गलत गरेमा वा छोडेमा कति प्रतिशत अङ्क घट्छ होला ?</t>
  </si>
  <si>
    <t xml:space="preserve">माथिको कुनै होइन </t>
  </si>
  <si>
    <t>४ ले भाग गरी ० थप्ने</t>
  </si>
  <si>
    <t>माथिका १० प्रश्नहरु सही जवाफ दिनुभयो भने २० अङ्क प्राप्त गर्नुहुन्छ । प्रत्येक गलत उत्तरको लागि २५ प्रतिशत अङ्क काटिन्छ । प्रश्न हल नगरी छाडेमा १० प्रतिशत अङ्क घट्छ । तपाइँहरुले प्राप्त गरेको अङ्कमध्ये ५-१० अङ्क प्राप्त गर्ने तृतीय स्तर १०-१५ अङ्क प्राप्त गर्ने द्वितीय स्तर र १५-२० अङ्क प्राप्त गर्ने प्रथमस्तरको भनी ३ श्रेणीमा वर्गीकरण गरिएको छ । द्वितीय स्तरको वर्गीकरणमा पर्न माथिका कतिवटा प्रश्नको सही जवाफ दिनुपर्ला ? बाँकी छाड्नुपर्ला कि सबैको जवाफ दिनुपर्ला ?</t>
  </si>
  <si>
    <t>एकजना ब्यायफ्रेन्डले उमेर सोधेकोले उसकी गर्लफ्रेन्डले २० वर्षकी भएँ भनिछन् । उसले पत्याएनछ र कारण सोधेछ । उनले भनिछन् कि आफूले पढिरहेको स्कूलमा शनिबार र आइतबार विदा हुन्छ । विदाको दिनको हिसाब नहुने भएकोले म जन्मेदेखि अहिलेसम्म शनिबार र आइतबार घटाएर त्यही उमेर नै स्कूलमा लेखिदिएका छन् । अब भन्नुस् उनको वास्तविक उमेर कति होला ?</t>
  </si>
  <si>
    <t>प्रश्न फेरि हेर्न मन लाग्यो ?</t>
  </si>
  <si>
    <t>एउटा मात्र ढोका भएको कोठा छ । त्यस कोठामा प्वाल, झ्याल वा प्रवेश गर्न मिल्ने कुनै मार्ग पनि छैन । त्यसभित्र एकजना कैदी थुनिएको छ । त्यस कैदीको अवस्था हेर्न खोज्दा ढोका खुल्दैन भित्रबाट छेस्किनी लगाइएको छ । ढोका फोरेर हेर्दा त्यस कैदीले आफ्नै कपडाको डोरी तयार गरी सिलिङको अङ्कुशेमा डोरी बाँधी झुण्डिएर आत्महत्या गरेको भेटियो । सिलिङ ९ फिट अग्लो छ । त्यस कोठाभित्र चीसो भुइँमा कुनै पनि वस्तु फेला परेन । अब भन्नुस् ५.५ फिट अग्लो मान्छेले कसरी आत्महत्या गरेको होला  ?</t>
  </si>
  <si>
    <t>छेस्किनीले</t>
  </si>
  <si>
    <r>
      <rPr>
        <sz val="10"/>
        <color rgb="FFFF0000"/>
        <rFont val="Mangal"/>
        <family val="1"/>
      </rPr>
      <t>क्याल्कुलेटिङ मेशिन प्रयोग गर्न नदिइएको कुनै परीक्षामा ६७८७८८५ लाई तुरुन्त २५ ले गुणन गर्न भनियो । तपाईँले सबभन्दा छिटो कुन विधि अपनाउनुहुन्छ</t>
    </r>
    <r>
      <rPr>
        <sz val="10"/>
        <color rgb="FFFF0000"/>
        <rFont val="Arial"/>
        <family val="2"/>
      </rPr>
      <t xml:space="preserve"> ?</t>
    </r>
  </si>
</sst>
</file>

<file path=xl/styles.xml><?xml version="1.0" encoding="utf-8"?>
<styleSheet xmlns="http://schemas.openxmlformats.org/spreadsheetml/2006/main">
  <numFmts count="1">
    <numFmt numFmtId="164" formatCode="[$-4000439]0"/>
  </numFmts>
  <fonts count="23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73E4D"/>
      <name val="Mangal"/>
      <family val="1"/>
    </font>
    <font>
      <sz val="10"/>
      <color rgb="FF373E4D"/>
      <name val="Arial"/>
      <family val="2"/>
    </font>
    <font>
      <sz val="10"/>
      <color rgb="FFFF0000"/>
      <name val="Calibri"/>
      <family val="2"/>
      <scheme val="minor"/>
    </font>
    <font>
      <sz val="10"/>
      <color rgb="FFFF0000"/>
      <name val="Mangal"/>
      <family val="1"/>
    </font>
    <font>
      <vertAlign val="superscript"/>
      <sz val="10"/>
      <color rgb="FFFF0000"/>
      <name val="Mangal"/>
      <family val="1"/>
    </font>
    <font>
      <sz val="10"/>
      <color rgb="FFFF0000"/>
      <name val="Arial"/>
      <family val="2"/>
    </font>
    <font>
      <sz val="10"/>
      <color rgb="FFFF0000"/>
      <name val="Calibri"/>
      <family val="1"/>
      <scheme val="minor"/>
    </font>
    <font>
      <b/>
      <u/>
      <sz val="10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0"/>
      <color rgb="FF0070C0"/>
      <name val="Calibri"/>
      <family val="2"/>
      <scheme val="minor"/>
    </font>
    <font>
      <sz val="10"/>
      <color rgb="FF00B05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i/>
      <u/>
      <sz val="10"/>
      <color theme="1"/>
      <name val="Calibri"/>
      <family val="2"/>
      <scheme val="minor"/>
    </font>
    <font>
      <b/>
      <i/>
      <sz val="10"/>
      <color rgb="FF0070C0"/>
      <name val="Calibri"/>
      <family val="2"/>
      <scheme val="minor"/>
    </font>
    <font>
      <b/>
      <i/>
      <sz val="10"/>
      <color rgb="FF373E4D"/>
      <name val="Mangal"/>
      <family val="1"/>
    </font>
    <font>
      <b/>
      <i/>
      <sz val="10"/>
      <color rgb="FF373E4D"/>
      <name val="Arial"/>
      <family val="2"/>
    </font>
    <font>
      <sz val="16"/>
      <color rgb="FFFF00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0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justify" vertical="justify"/>
    </xf>
    <xf numFmtId="0" fontId="1" fillId="0" borderId="0" xfId="0" applyFont="1"/>
    <xf numFmtId="0" fontId="3" fillId="0" borderId="0" xfId="0" applyFont="1" applyAlignment="1">
      <alignment horizontal="justify" vertical="justify" wrapText="1"/>
    </xf>
    <xf numFmtId="164" fontId="2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0" fontId="4" fillId="0" borderId="0" xfId="0" applyFont="1"/>
    <xf numFmtId="164" fontId="4" fillId="0" borderId="0" xfId="0" applyNumberFormat="1" applyFont="1"/>
    <xf numFmtId="164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7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top" wrapText="1"/>
    </xf>
    <xf numFmtId="164" fontId="4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" fillId="2" borderId="1" xfId="0" quotePrefix="1" applyFont="1" applyFill="1" applyBorder="1" applyAlignment="1" applyProtection="1">
      <alignment horizontal="center" vertical="center"/>
    </xf>
    <xf numFmtId="0" fontId="13" fillId="0" borderId="0" xfId="0" applyFont="1" applyAlignment="1">
      <alignment vertical="top" wrapText="1"/>
    </xf>
    <xf numFmtId="0" fontId="14" fillId="0" borderId="0" xfId="0" applyFont="1" applyAlignment="1">
      <alignment vertical="top" wrapText="1"/>
    </xf>
    <xf numFmtId="0" fontId="13" fillId="0" borderId="0" xfId="0" applyFont="1" applyAlignment="1">
      <alignment horizontal="center" vertical="center" wrapText="1"/>
    </xf>
    <xf numFmtId="164" fontId="13" fillId="0" borderId="0" xfId="0" applyNumberFormat="1" applyFont="1" applyAlignment="1">
      <alignment horizontal="center" vertical="center" wrapText="1"/>
    </xf>
    <xf numFmtId="164" fontId="15" fillId="0" borderId="0" xfId="0" applyNumberFormat="1" applyFont="1" applyAlignment="1">
      <alignment horizontal="left" vertical="top" wrapText="1"/>
    </xf>
    <xf numFmtId="0" fontId="16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justify" vertical="justify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justify" vertical="justify" wrapText="1"/>
    </xf>
    <xf numFmtId="0" fontId="18" fillId="0" borderId="0" xfId="0" applyFont="1" applyAlignment="1">
      <alignment horizontal="justify" vertical="justify" wrapText="1"/>
    </xf>
    <xf numFmtId="0" fontId="16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19" fillId="0" borderId="0" xfId="0" applyFont="1" applyAlignment="1">
      <alignment horizontal="left"/>
    </xf>
    <xf numFmtId="0" fontId="20" fillId="0" borderId="0" xfId="0" applyNumberFormat="1" applyFont="1" applyAlignment="1">
      <alignment horizontal="left" vertical="top" wrapText="1"/>
    </xf>
    <xf numFmtId="0" fontId="21" fillId="0" borderId="0" xfId="0" applyNumberFormat="1" applyFont="1" applyAlignment="1">
      <alignment horizontal="left" vertical="top" wrapText="1"/>
    </xf>
    <xf numFmtId="0" fontId="9" fillId="0" borderId="0" xfId="0" applyFont="1"/>
    <xf numFmtId="0" fontId="20" fillId="2" borderId="1" xfId="0" applyNumberFormat="1" applyFont="1" applyFill="1" applyBorder="1" applyAlignment="1">
      <alignment horizontal="center" vertical="center" wrapText="1"/>
    </xf>
    <xf numFmtId="0" fontId="10" fillId="0" borderId="0" xfId="1" applyAlignment="1" applyProtection="1">
      <alignment horizontal="center" vertical="justify"/>
    </xf>
    <xf numFmtId="0" fontId="5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7" fillId="0" borderId="0" xfId="0" applyNumberFormat="1" applyFont="1" applyAlignment="1">
      <alignment horizontal="left" vertical="top" wrapText="1"/>
    </xf>
    <xf numFmtId="0" fontId="12" fillId="0" borderId="0" xfId="0" applyFont="1" applyAlignment="1">
      <alignment horizontal="left" vertical="justify"/>
    </xf>
    <xf numFmtId="0" fontId="7" fillId="0" borderId="0" xfId="0" applyFont="1" applyAlignment="1">
      <alignment horizontal="left" vertical="top" wrapText="1"/>
    </xf>
    <xf numFmtId="0" fontId="5" fillId="0" borderId="0" xfId="0" applyNumberFormat="1" applyFont="1" applyAlignment="1">
      <alignment horizontal="left" vertical="top" wrapText="1"/>
    </xf>
    <xf numFmtId="0" fontId="22" fillId="0" borderId="0" xfId="1" applyFont="1" applyAlignment="1" applyProtection="1">
      <alignment horizontal="center" vertical="justify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I115"/>
  <sheetViews>
    <sheetView showGridLines="0" showRowColHeaders="0" tabSelected="1" zoomScale="108" zoomScaleNormal="108" workbookViewId="0">
      <selection activeCell="P104" sqref="P104"/>
    </sheetView>
  </sheetViews>
  <sheetFormatPr defaultRowHeight="12.75"/>
  <cols>
    <col min="1" max="1" width="5.140625" style="19" customWidth="1"/>
    <col min="2" max="2" width="2.28515625" style="25" customWidth="1"/>
    <col min="3" max="3" width="18.7109375" style="2" customWidth="1"/>
    <col min="4" max="4" width="2.5703125" style="32" customWidth="1"/>
    <col min="5" max="5" width="16" style="3" customWidth="1"/>
    <col min="6" max="6" width="2.5703125" style="38" customWidth="1"/>
    <col min="7" max="7" width="16.5703125" style="3" bestFit="1" customWidth="1"/>
    <col min="8" max="8" width="2.28515625" style="38" bestFit="1" customWidth="1"/>
    <col min="9" max="9" width="20.5703125" style="3" bestFit="1" customWidth="1"/>
    <col min="10" max="10" width="13.140625" style="3" bestFit="1" customWidth="1"/>
    <col min="11" max="12" width="4.5703125" style="3" hidden="1" customWidth="1"/>
    <col min="13" max="13" width="1.85546875" style="3" hidden="1" customWidth="1"/>
    <col min="14" max="14" width="1.42578125" style="3" hidden="1" customWidth="1"/>
    <col min="15" max="16384" width="9.140625" style="3"/>
  </cols>
  <sheetData>
    <row r="1" spans="1:61" ht="29.25" customHeight="1">
      <c r="A1" s="19" t="s">
        <v>0</v>
      </c>
      <c r="C1" s="1" t="s">
        <v>5</v>
      </c>
      <c r="J1" s="14" t="s">
        <v>9</v>
      </c>
    </row>
    <row r="2" spans="1:61" s="7" customFormat="1" ht="19.5" customHeight="1">
      <c r="A2" s="20">
        <v>1</v>
      </c>
      <c r="B2" s="26"/>
      <c r="C2" s="52" t="s">
        <v>33</v>
      </c>
      <c r="D2" s="52"/>
      <c r="E2" s="52"/>
      <c r="F2" s="52"/>
      <c r="G2" s="52"/>
      <c r="H2" s="52"/>
      <c r="I2" s="52"/>
    </row>
    <row r="3" spans="1:61" s="11" customFormat="1" ht="21">
      <c r="A3" s="12"/>
      <c r="B3" s="27" t="s">
        <v>24</v>
      </c>
      <c r="C3" s="10" t="s">
        <v>19</v>
      </c>
      <c r="D3" s="33" t="s">
        <v>25</v>
      </c>
      <c r="E3" s="10" t="s">
        <v>20</v>
      </c>
      <c r="F3" s="33" t="s">
        <v>26</v>
      </c>
      <c r="G3" s="10" t="s">
        <v>21</v>
      </c>
      <c r="H3" s="33" t="s">
        <v>27</v>
      </c>
      <c r="I3" s="10" t="s">
        <v>49</v>
      </c>
      <c r="J3" s="24" t="s">
        <v>28</v>
      </c>
      <c r="K3" s="11">
        <f>IF(J3="d",2,-0.5)</f>
        <v>-0.5</v>
      </c>
      <c r="L3" s="11">
        <f>IF(J3="?",-0.2,K3)</f>
        <v>-0.2</v>
      </c>
      <c r="M3" s="11" t="str">
        <f>J3</f>
        <v>?</v>
      </c>
      <c r="N3" s="11" t="str">
        <f>IF(M3="a",C3, IF(M3="b",E3, IF(M3="c",G3, IF(M3="d",I3," "))))</f>
        <v xml:space="preserve"> </v>
      </c>
    </row>
    <row r="4" spans="1:61" s="7" customFormat="1" ht="21">
      <c r="A4" s="20">
        <v>2</v>
      </c>
      <c r="B4" s="26"/>
      <c r="C4" s="48" t="s">
        <v>32</v>
      </c>
      <c r="D4" s="48"/>
      <c r="E4" s="48"/>
      <c r="F4" s="48"/>
      <c r="G4" s="48"/>
      <c r="H4" s="48"/>
      <c r="I4" s="48"/>
      <c r="M4" s="11"/>
      <c r="N4" s="11"/>
    </row>
    <row r="5" spans="1:61" s="11" customFormat="1" ht="21">
      <c r="A5" s="12"/>
      <c r="B5" s="27" t="s">
        <v>24</v>
      </c>
      <c r="C5" s="10" t="s">
        <v>13</v>
      </c>
      <c r="D5" s="33" t="s">
        <v>25</v>
      </c>
      <c r="E5" s="10" t="s">
        <v>14</v>
      </c>
      <c r="F5" s="33" t="s">
        <v>26</v>
      </c>
      <c r="G5" s="10" t="s">
        <v>15</v>
      </c>
      <c r="H5" s="33" t="s">
        <v>27</v>
      </c>
      <c r="I5" s="10" t="s">
        <v>49</v>
      </c>
      <c r="J5" s="24" t="s">
        <v>28</v>
      </c>
      <c r="K5" s="11">
        <f>IF(J5="d",2,-0.5)</f>
        <v>-0.5</v>
      </c>
      <c r="L5" s="11">
        <f>IF(J5="?",-0.2,K5)</f>
        <v>-0.2</v>
      </c>
      <c r="M5" s="11" t="str">
        <f t="shared" ref="M5:M25" si="0">J5</f>
        <v>?</v>
      </c>
      <c r="N5" s="11" t="str">
        <f>IF(M5="a",C5, IF(M5="b",E5, IF(M5="c",G5, IF(M5="d",I5," "))))</f>
        <v xml:space="preserve"> </v>
      </c>
    </row>
    <row r="6" spans="1:61" s="7" customFormat="1" ht="21" customHeight="1">
      <c r="A6" s="20">
        <v>3</v>
      </c>
      <c r="B6" s="26"/>
      <c r="C6" s="48" t="s">
        <v>30</v>
      </c>
      <c r="D6" s="48"/>
      <c r="E6" s="48"/>
      <c r="F6" s="48"/>
      <c r="G6" s="48"/>
      <c r="H6" s="48"/>
      <c r="I6" s="48"/>
      <c r="J6" s="14"/>
      <c r="M6" s="11"/>
      <c r="N6" s="11"/>
    </row>
    <row r="7" spans="1:61" s="11" customFormat="1" ht="21">
      <c r="A7" s="9"/>
      <c r="B7" s="28" t="s">
        <v>24</v>
      </c>
      <c r="C7" s="10" t="s">
        <v>1</v>
      </c>
      <c r="D7" s="33" t="s">
        <v>25</v>
      </c>
      <c r="E7" s="11" t="s">
        <v>4</v>
      </c>
      <c r="F7" s="39" t="s">
        <v>26</v>
      </c>
      <c r="G7" s="11" t="s">
        <v>3</v>
      </c>
      <c r="H7" s="39" t="s">
        <v>27</v>
      </c>
      <c r="I7" s="11" t="s">
        <v>2</v>
      </c>
      <c r="J7" s="13" t="s">
        <v>28</v>
      </c>
      <c r="K7" s="11">
        <f>IF(J7="b",2,-0.5)</f>
        <v>-0.5</v>
      </c>
      <c r="L7" s="11">
        <f>IF(J7="?",-0.2,K7)</f>
        <v>-0.2</v>
      </c>
      <c r="M7" s="11" t="str">
        <f t="shared" si="0"/>
        <v>?</v>
      </c>
      <c r="N7" s="11" t="str">
        <f>IF(M7="a",C7, IF(M7="b",E7, IF(M7="c",G7, IF(M7="d",I7," "))))</f>
        <v xml:space="preserve"> </v>
      </c>
    </row>
    <row r="8" spans="1:61" s="7" customFormat="1" ht="21" customHeight="1">
      <c r="A8" s="20">
        <v>4</v>
      </c>
      <c r="B8" s="26"/>
      <c r="C8" s="48" t="s">
        <v>47</v>
      </c>
      <c r="D8" s="48"/>
      <c r="E8" s="48"/>
      <c r="F8" s="48"/>
      <c r="G8" s="48"/>
      <c r="H8" s="48"/>
      <c r="I8" s="48"/>
      <c r="J8" s="8"/>
      <c r="K8" s="8"/>
      <c r="L8" s="8"/>
      <c r="M8" s="11"/>
      <c r="N8" s="11"/>
      <c r="O8" s="8"/>
      <c r="Q8" s="8"/>
      <c r="S8" s="8"/>
      <c r="T8" s="8"/>
      <c r="U8" s="8"/>
      <c r="W8" s="8"/>
      <c r="Y8" s="8"/>
      <c r="AA8" s="8"/>
      <c r="AB8" s="8"/>
      <c r="AC8" s="8"/>
      <c r="AE8" s="8"/>
      <c r="AG8" s="8"/>
      <c r="AI8" s="8"/>
      <c r="AJ8" s="8"/>
      <c r="AK8" s="8"/>
      <c r="AM8" s="8"/>
      <c r="AO8" s="8"/>
      <c r="AQ8" s="8"/>
      <c r="AR8" s="8"/>
      <c r="AS8" s="8"/>
      <c r="AU8" s="8"/>
      <c r="AW8" s="8"/>
      <c r="AY8" s="8"/>
      <c r="AZ8" s="8"/>
      <c r="BA8" s="8"/>
      <c r="BC8" s="8"/>
      <c r="BE8" s="8"/>
      <c r="BG8" s="8"/>
      <c r="BH8" s="8"/>
      <c r="BI8" s="8"/>
    </row>
    <row r="9" spans="1:61" s="11" customFormat="1" ht="21">
      <c r="A9" s="9"/>
      <c r="B9" s="28" t="s">
        <v>24</v>
      </c>
      <c r="C9" s="5">
        <v>25</v>
      </c>
      <c r="D9" s="33" t="s">
        <v>25</v>
      </c>
      <c r="E9" s="6">
        <v>27</v>
      </c>
      <c r="F9" s="39" t="s">
        <v>26</v>
      </c>
      <c r="G9" s="6">
        <v>43</v>
      </c>
      <c r="H9" s="39" t="s">
        <v>27</v>
      </c>
      <c r="I9" s="6">
        <v>50</v>
      </c>
      <c r="J9" s="13" t="s">
        <v>28</v>
      </c>
      <c r="K9" s="11">
        <f>IF(J9="c",2,-0.5)</f>
        <v>-0.5</v>
      </c>
      <c r="L9" s="11">
        <f>IF(J9="?",-0.2,K9)</f>
        <v>-0.2</v>
      </c>
      <c r="M9" s="11" t="str">
        <f t="shared" si="0"/>
        <v>?</v>
      </c>
      <c r="N9" s="11" t="str">
        <f>IF(M9="a",C9, IF(M9="b",E9, IF(M9="c",G9, IF(M9="d",I9," "))))</f>
        <v xml:space="preserve"> </v>
      </c>
    </row>
    <row r="10" spans="1:61" s="7" customFormat="1" ht="21">
      <c r="A10" s="20">
        <v>5</v>
      </c>
      <c r="B10" s="26"/>
      <c r="C10" s="48" t="s">
        <v>31</v>
      </c>
      <c r="D10" s="48"/>
      <c r="E10" s="48"/>
      <c r="F10" s="48"/>
      <c r="G10" s="48"/>
      <c r="H10" s="48"/>
      <c r="I10" s="48"/>
      <c r="M10" s="11"/>
      <c r="N10" s="11"/>
    </row>
    <row r="11" spans="1:61" s="11" customFormat="1" ht="21">
      <c r="A11" s="12"/>
      <c r="B11" s="27" t="s">
        <v>24</v>
      </c>
      <c r="C11" s="5">
        <v>66</v>
      </c>
      <c r="D11" s="33" t="s">
        <v>25</v>
      </c>
      <c r="E11" s="5">
        <v>625</v>
      </c>
      <c r="F11" s="33" t="s">
        <v>26</v>
      </c>
      <c r="G11" s="5">
        <v>1275</v>
      </c>
      <c r="H11" s="33" t="s">
        <v>27</v>
      </c>
      <c r="I11" s="6">
        <v>2500</v>
      </c>
      <c r="J11" s="13" t="s">
        <v>28</v>
      </c>
      <c r="K11" s="11">
        <f>IF(J11="b",2,-0.5)</f>
        <v>-0.5</v>
      </c>
      <c r="L11" s="11">
        <f>IF(J11="?",-0.2,K11)</f>
        <v>-0.2</v>
      </c>
      <c r="M11" s="11" t="str">
        <f t="shared" si="0"/>
        <v>?</v>
      </c>
      <c r="N11" s="11" t="str">
        <f>IF(M11="a",C11, IF(M11="b",E11, IF(M11="c",G11, IF(M11="d",I11," "))))</f>
        <v xml:space="preserve"> </v>
      </c>
    </row>
    <row r="12" spans="1:61" s="7" customFormat="1" ht="61.5" customHeight="1">
      <c r="A12" s="20">
        <v>6</v>
      </c>
      <c r="B12" s="26"/>
      <c r="C12" s="53" t="s">
        <v>39</v>
      </c>
      <c r="D12" s="50"/>
      <c r="E12" s="50"/>
      <c r="F12" s="50"/>
      <c r="G12" s="50"/>
      <c r="H12" s="50"/>
      <c r="I12" s="50"/>
      <c r="M12" s="11"/>
      <c r="N12" s="11"/>
    </row>
    <row r="13" spans="1:61" s="11" customFormat="1" ht="21">
      <c r="A13" s="12"/>
      <c r="B13" s="27" t="s">
        <v>24</v>
      </c>
      <c r="C13" s="10" t="s">
        <v>6</v>
      </c>
      <c r="D13" s="33" t="s">
        <v>25</v>
      </c>
      <c r="E13" s="10" t="s">
        <v>7</v>
      </c>
      <c r="F13" s="33" t="s">
        <v>26</v>
      </c>
      <c r="G13" s="10" t="s">
        <v>8</v>
      </c>
      <c r="H13" s="33" t="s">
        <v>27</v>
      </c>
      <c r="I13" s="10" t="s">
        <v>49</v>
      </c>
      <c r="J13" s="13" t="s">
        <v>28</v>
      </c>
      <c r="K13" s="11">
        <f>IF(J13="d",2,-0.5)</f>
        <v>-0.5</v>
      </c>
      <c r="L13" s="11">
        <f>IF(J13="?",-0.2,K13)</f>
        <v>-0.2</v>
      </c>
      <c r="M13" s="11" t="str">
        <f t="shared" si="0"/>
        <v>?</v>
      </c>
      <c r="N13" s="11" t="str">
        <f>IF(M13="a",C13, IF(M13="b",E13, IF(M13="c",G13, IF(M13="d",I13," "))))</f>
        <v xml:space="preserve"> </v>
      </c>
    </row>
    <row r="14" spans="1:61" s="7" customFormat="1" ht="39.75" customHeight="1">
      <c r="A14" s="20">
        <v>7</v>
      </c>
      <c r="B14" s="26"/>
      <c r="C14" s="50" t="s">
        <v>56</v>
      </c>
      <c r="D14" s="50"/>
      <c r="E14" s="50"/>
      <c r="F14" s="50"/>
      <c r="G14" s="50"/>
      <c r="H14" s="50"/>
      <c r="I14" s="50"/>
      <c r="M14" s="11"/>
      <c r="N14" s="11"/>
    </row>
    <row r="15" spans="1:61" s="11" customFormat="1" ht="33.75" customHeight="1">
      <c r="A15" s="12"/>
      <c r="B15" s="27" t="s">
        <v>24</v>
      </c>
      <c r="C15" s="10" t="s">
        <v>10</v>
      </c>
      <c r="D15" s="33" t="s">
        <v>25</v>
      </c>
      <c r="E15" s="10" t="s">
        <v>11</v>
      </c>
      <c r="F15" s="33" t="s">
        <v>26</v>
      </c>
      <c r="G15" s="10" t="s">
        <v>12</v>
      </c>
      <c r="H15" s="33" t="s">
        <v>27</v>
      </c>
      <c r="I15" s="10" t="s">
        <v>50</v>
      </c>
      <c r="J15" s="13" t="s">
        <v>28</v>
      </c>
      <c r="K15" s="11">
        <f>IF(J15="d",2,-0.5)</f>
        <v>-0.5</v>
      </c>
      <c r="L15" s="11">
        <f>IF(J15="?",-0.2,K15)</f>
        <v>-0.2</v>
      </c>
      <c r="M15" s="11" t="str">
        <f t="shared" si="0"/>
        <v>?</v>
      </c>
      <c r="N15" s="11" t="str">
        <f>IF(M15="a",C15, IF(M15="b",E15, IF(M15="c",G15, IF(M15="d",I15," "))))</f>
        <v xml:space="preserve"> </v>
      </c>
    </row>
    <row r="16" spans="1:61" s="7" customFormat="1" ht="21">
      <c r="A16" s="20">
        <v>8</v>
      </c>
      <c r="B16" s="26"/>
      <c r="C16" s="48" t="s">
        <v>29</v>
      </c>
      <c r="D16" s="48"/>
      <c r="E16" s="48"/>
      <c r="F16" s="48"/>
      <c r="G16" s="48"/>
      <c r="H16" s="48"/>
      <c r="I16" s="48"/>
      <c r="M16" s="11"/>
      <c r="N16" s="11"/>
    </row>
    <row r="17" spans="1:14" s="11" customFormat="1" ht="41.25" customHeight="1">
      <c r="A17" s="12"/>
      <c r="B17" s="27" t="s">
        <v>24</v>
      </c>
      <c r="C17" s="10" t="s">
        <v>16</v>
      </c>
      <c r="D17" s="33" t="s">
        <v>25</v>
      </c>
      <c r="E17" s="43" t="s">
        <v>17</v>
      </c>
      <c r="F17" s="44" t="s">
        <v>26</v>
      </c>
      <c r="G17" s="43" t="s">
        <v>18</v>
      </c>
      <c r="H17" s="44" t="s">
        <v>27</v>
      </c>
      <c r="I17" s="43" t="s">
        <v>34</v>
      </c>
      <c r="J17" s="46" t="s">
        <v>28</v>
      </c>
      <c r="K17" s="15">
        <f>IF(J17="c",2,-0.5)</f>
        <v>-0.5</v>
      </c>
      <c r="L17" s="11">
        <f>IF(J17="?",-0.2,K17)</f>
        <v>-0.2</v>
      </c>
      <c r="M17" s="11" t="str">
        <f t="shared" si="0"/>
        <v>?</v>
      </c>
      <c r="N17" s="11" t="str">
        <f>IF(M17="a",C17, IF(M17="b",E17, IF(M17="c",G17, IF(M17="d",I17," "))))</f>
        <v xml:space="preserve"> </v>
      </c>
    </row>
    <row r="18" spans="1:14" s="7" customFormat="1" ht="54.75" customHeight="1">
      <c r="A18" s="20">
        <v>9</v>
      </c>
      <c r="B18" s="26"/>
      <c r="C18" s="50" t="s">
        <v>52</v>
      </c>
      <c r="D18" s="50"/>
      <c r="E18" s="50"/>
      <c r="F18" s="50"/>
      <c r="G18" s="50"/>
      <c r="H18" s="50"/>
      <c r="I18" s="50"/>
      <c r="M18" s="11"/>
      <c r="N18" s="11"/>
    </row>
    <row r="19" spans="1:14" s="11" customFormat="1" ht="17.25" customHeight="1">
      <c r="A19" s="12"/>
      <c r="B19" s="27" t="s">
        <v>24</v>
      </c>
      <c r="C19" s="5">
        <v>35</v>
      </c>
      <c r="D19" s="33" t="s">
        <v>25</v>
      </c>
      <c r="E19" s="5">
        <v>28</v>
      </c>
      <c r="F19" s="33" t="s">
        <v>26</v>
      </c>
      <c r="G19" s="5">
        <v>25</v>
      </c>
      <c r="H19" s="33" t="s">
        <v>27</v>
      </c>
      <c r="I19" s="5">
        <v>15</v>
      </c>
      <c r="J19" s="13" t="s">
        <v>28</v>
      </c>
      <c r="K19" s="11">
        <f>IF(J19="b",2,-0.5)</f>
        <v>-0.5</v>
      </c>
      <c r="L19" s="11">
        <f>IF(J19="?",-0.2,K19)</f>
        <v>-0.2</v>
      </c>
      <c r="M19" s="11" t="str">
        <f t="shared" si="0"/>
        <v>?</v>
      </c>
      <c r="N19" s="11" t="str">
        <f>IF(M19="a",C19, IF(M19="b",E19, IF(M19="c",G19, IF(M19="d",I19," "))))</f>
        <v xml:space="preserve"> </v>
      </c>
    </row>
    <row r="20" spans="1:14" s="7" customFormat="1" ht="82.5" customHeight="1">
      <c r="A20" s="20">
        <v>10</v>
      </c>
      <c r="B20" s="26"/>
      <c r="C20" s="50" t="s">
        <v>54</v>
      </c>
      <c r="D20" s="50"/>
      <c r="E20" s="50"/>
      <c r="F20" s="50"/>
      <c r="G20" s="50"/>
      <c r="H20" s="50"/>
      <c r="I20" s="50"/>
      <c r="M20" s="11"/>
      <c r="N20" s="11"/>
    </row>
    <row r="21" spans="1:14" s="11" customFormat="1" ht="21">
      <c r="A21" s="9"/>
      <c r="B21" s="27" t="s">
        <v>24</v>
      </c>
      <c r="C21" s="10" t="s">
        <v>22</v>
      </c>
      <c r="D21" s="33" t="s">
        <v>25</v>
      </c>
      <c r="E21" s="10" t="s">
        <v>55</v>
      </c>
      <c r="F21" s="33" t="s">
        <v>26</v>
      </c>
      <c r="G21" s="10" t="s">
        <v>23</v>
      </c>
      <c r="H21" s="33" t="s">
        <v>27</v>
      </c>
      <c r="I21" s="10" t="s">
        <v>49</v>
      </c>
      <c r="J21" s="13" t="s">
        <v>28</v>
      </c>
      <c r="K21" s="11">
        <f>IF(J21="d",2,-0.5)</f>
        <v>-0.5</v>
      </c>
      <c r="L21" s="11">
        <f>IF(J21="?",-0.2,K21)</f>
        <v>-0.2</v>
      </c>
      <c r="M21" s="11" t="str">
        <f t="shared" si="0"/>
        <v>?</v>
      </c>
      <c r="N21" s="11" t="str">
        <f>IF(M21="a",C21, IF(M21="b",E21, IF(M21="c",G21, IF(M21="d",I21," "))))</f>
        <v xml:space="preserve"> </v>
      </c>
    </row>
    <row r="22" spans="1:14" s="7" customFormat="1" ht="68.25" customHeight="1">
      <c r="A22" s="20">
        <v>11</v>
      </c>
      <c r="B22" s="26"/>
      <c r="C22" s="50" t="s">
        <v>51</v>
      </c>
      <c r="D22" s="50"/>
      <c r="E22" s="50"/>
      <c r="F22" s="50"/>
      <c r="G22" s="50"/>
      <c r="H22" s="50"/>
      <c r="I22" s="50"/>
      <c r="M22" s="11"/>
      <c r="N22" s="11"/>
    </row>
    <row r="23" spans="1:14" s="11" customFormat="1" ht="21">
      <c r="A23" s="12"/>
      <c r="B23" s="27" t="s">
        <v>24</v>
      </c>
      <c r="C23" s="5" t="s">
        <v>35</v>
      </c>
      <c r="D23" s="33" t="s">
        <v>25</v>
      </c>
      <c r="E23" s="5" t="s">
        <v>37</v>
      </c>
      <c r="F23" s="33" t="s">
        <v>26</v>
      </c>
      <c r="G23" s="5" t="s">
        <v>36</v>
      </c>
      <c r="H23" s="33" t="s">
        <v>27</v>
      </c>
      <c r="I23" s="5" t="s">
        <v>38</v>
      </c>
      <c r="J23" s="13" t="s">
        <v>28</v>
      </c>
      <c r="K23" s="11">
        <f>IF(J23="c",2,-0.5)</f>
        <v>-0.5</v>
      </c>
      <c r="L23" s="11">
        <f>IF(J23="?",-0.2,K23)</f>
        <v>-0.2</v>
      </c>
      <c r="M23" s="11" t="str">
        <f t="shared" si="0"/>
        <v>?</v>
      </c>
      <c r="N23" s="11" t="str">
        <f>IF(M23="a",C23, IF(M23="b",E23, IF(M23="c",G23, IF(M23="d",I23," "))))</f>
        <v xml:space="preserve"> </v>
      </c>
    </row>
    <row r="24" spans="1:14" s="7" customFormat="1" ht="47.25" customHeight="1">
      <c r="A24" s="20">
        <v>12</v>
      </c>
      <c r="B24" s="26"/>
      <c r="C24" s="50" t="s">
        <v>48</v>
      </c>
      <c r="D24" s="50"/>
      <c r="E24" s="50"/>
      <c r="F24" s="50"/>
      <c r="G24" s="50"/>
      <c r="H24" s="50"/>
      <c r="I24" s="50"/>
      <c r="M24" s="11"/>
      <c r="N24" s="11"/>
    </row>
    <row r="25" spans="1:14" s="11" customFormat="1" ht="21">
      <c r="A25" s="12"/>
      <c r="B25" s="27" t="s">
        <v>24</v>
      </c>
      <c r="C25" s="5">
        <v>50</v>
      </c>
      <c r="D25" s="33" t="s">
        <v>25</v>
      </c>
      <c r="E25" s="5">
        <v>60</v>
      </c>
      <c r="F25" s="33" t="s">
        <v>26</v>
      </c>
      <c r="G25" s="5">
        <v>65</v>
      </c>
      <c r="H25" s="33" t="s">
        <v>27</v>
      </c>
      <c r="I25" s="5">
        <v>70</v>
      </c>
      <c r="J25" s="24" t="s">
        <v>28</v>
      </c>
      <c r="K25" s="11">
        <f>IF(J25="b",5,-3)</f>
        <v>-3</v>
      </c>
      <c r="L25" s="11">
        <f>K25</f>
        <v>-3</v>
      </c>
      <c r="M25" s="11" t="str">
        <f t="shared" si="0"/>
        <v>?</v>
      </c>
      <c r="N25" s="11" t="str">
        <f>IF(M25="a",C25, IF(M25="b",E25, IF(M25="c",G25, IF(M25="d",I25," "))))</f>
        <v xml:space="preserve"> </v>
      </c>
    </row>
    <row r="26" spans="1:14" ht="21">
      <c r="D26" s="34"/>
      <c r="L26" s="3">
        <f>SUM(L2:L25)</f>
        <v>-5.1999999999999993</v>
      </c>
    </row>
    <row r="27" spans="1:14">
      <c r="C27" s="4"/>
      <c r="D27" s="35"/>
    </row>
    <row r="28" spans="1:14" ht="35.25" customHeight="1">
      <c r="C28" s="51">
        <f>IF(L26&gt;15,"बधाइ छ तपाईँले प्रथमस्तरको अङ्क प्राप्त गर्नुभयो",IF(L26&gt;10,"बधाइ छ तपाईँले द्वितीय स्तरको अङ्क प्राप्त गर्नुभयो",IF(L26&gt;5,"बधाइ छ तपाईँले तृतीयस्तरको अङ्क प्राप्त गर्नुभयो",IF(L26&gt;1,"फेरि प्रयास गर्नुहोस्",0))))</f>
        <v>0</v>
      </c>
      <c r="D28" s="51"/>
      <c r="E28" s="51"/>
      <c r="G28" s="3" t="s">
        <v>40</v>
      </c>
      <c r="I28" s="42">
        <f>L26</f>
        <v>-5.1999999999999993</v>
      </c>
    </row>
    <row r="30" spans="1:14" ht="25.5" customHeight="1">
      <c r="C30" s="47" t="s">
        <v>41</v>
      </c>
      <c r="D30" s="47"/>
      <c r="E30" s="47"/>
    </row>
    <row r="34" spans="9:9">
      <c r="I34" s="45" t="s">
        <v>46</v>
      </c>
    </row>
    <row r="101" spans="1:8" s="16" customFormat="1" ht="25.5">
      <c r="A101" s="21" t="s">
        <v>42</v>
      </c>
      <c r="B101" s="29"/>
      <c r="C101" s="49" t="s">
        <v>43</v>
      </c>
      <c r="D101" s="49"/>
      <c r="E101" s="17" t="s">
        <v>45</v>
      </c>
      <c r="F101" s="40"/>
      <c r="G101" s="17" t="s">
        <v>44</v>
      </c>
      <c r="H101" s="41"/>
    </row>
    <row r="102" spans="1:8" s="23" customFormat="1" ht="20.100000000000001" customHeight="1">
      <c r="A102" s="22">
        <v>1</v>
      </c>
      <c r="B102" s="30"/>
      <c r="C102" s="23" t="str">
        <f>IF(N3=" ", "तपाईँले छाड्नुभो", N3)</f>
        <v>तपाईँले छाड्नुभो</v>
      </c>
      <c r="D102" s="36"/>
      <c r="E102" s="23" t="str">
        <f>IF(L3=2, "मिल्यो", IF(L3=-0.2,"तपाईँले छाड्नुभो", "मिलेन"))</f>
        <v>तपाईँले छाड्नुभो</v>
      </c>
      <c r="F102" s="36"/>
      <c r="G102" s="23" t="str">
        <f>IF(E102="मिल्यो", " ", "One, Two, Three, Four, Five, Six लेख्दै जानुस् Hundred सम्म कतै पनि A अक्षर आउँदैन")</f>
        <v>One, Two, Three, Four, Five, Six लेख्दै जानुस् Hundred सम्म कतै पनि A अक्षर आउँदैन</v>
      </c>
      <c r="H102" s="36"/>
    </row>
    <row r="103" spans="1:8" s="18" customFormat="1" ht="20.100000000000001" customHeight="1">
      <c r="A103" s="12">
        <v>2</v>
      </c>
      <c r="B103" s="31"/>
      <c r="C103" s="18" t="str">
        <f>IF(N5=" ", "तपाईँले छाड्नुभो", N5)</f>
        <v>तपाईँले छाड्नुभो</v>
      </c>
      <c r="D103" s="37"/>
      <c r="E103" s="18" t="str">
        <f>IF(L5=2, "मिल्यो", IF(L5=-0.2,"तपाईँले छाड्नुभो", "मिलेन"))</f>
        <v>तपाईँले छाड्नुभो</v>
      </c>
      <c r="F103" s="37"/>
      <c r="G103" s="18" t="str">
        <f>IF(E103="मिल्यो", " ","रित्तो खाडलमा माटो हुने कुरै भएन ।")</f>
        <v>रित्तो खाडलमा माटो हुने कुरै भएन ।</v>
      </c>
      <c r="H103" s="37"/>
    </row>
    <row r="104" spans="1:8" s="23" customFormat="1" ht="20.100000000000001" customHeight="1">
      <c r="A104" s="22">
        <v>3</v>
      </c>
      <c r="B104" s="30"/>
      <c r="C104" s="23" t="str">
        <f>IF(N7=" ", "तपाईँले छाड्नुभो", N7)</f>
        <v>तपाईँले छाड्नुभो</v>
      </c>
      <c r="D104" s="36"/>
      <c r="E104" s="23" t="str">
        <f>IF(L7=2, "मिल्यो", IF(L7=-0.2,"तपाईँले छाड्नुभो", "मिलेन"))</f>
        <v>तपाईँले छाड्नुभो</v>
      </c>
      <c r="F104" s="36"/>
      <c r="G104" s="23" t="str">
        <f>IF(E104="मिल्यो", " ", "a2-b2=(a+b)(a-b) हुन्छ, सोही सूत्रअनुसार (८९+८८)(८९-८८) हुनुपर्छ, तर क्रमागत संख्यामा ८९-८८=१ हुनेभएकोले १ ले गुणन गरिरहनु पर्दैन । तसर्थ उत्तर ८९+८८ लेखे पुग्छ ।")</f>
        <v>a2-b2=(a+b)(a-b) हुन्छ, सोही सूत्रअनुसार (८९+८८)(८९-८८) हुनुपर्छ, तर क्रमागत संख्यामा ८९-८८=१ हुनेभएकोले १ ले गुणन गरिरहनु पर्दैन । तसर्थ उत्तर ८९+८८ लेखे पुग्छ ।</v>
      </c>
      <c r="H104" s="36"/>
    </row>
    <row r="105" spans="1:8" s="18" customFormat="1" ht="20.100000000000001" customHeight="1">
      <c r="A105" s="12">
        <v>4</v>
      </c>
      <c r="B105" s="31"/>
      <c r="C105" s="18" t="str">
        <f>IF(N9=" ", "तपाईँले छाड्नुभो", N9)</f>
        <v>तपाईँले छाड्नुभो</v>
      </c>
      <c r="D105" s="37"/>
      <c r="E105" s="18" t="str">
        <f>IF(L9=2, "मिल्यो", IF(L9=-0.2,"तपाईँले छाड्नुभो", "मिलेन"))</f>
        <v>तपाईँले छाड्नुभो</v>
      </c>
      <c r="F105" s="37"/>
      <c r="G105" s="18" t="str">
        <f>IF(E105="मिल्यो", " ","अन्तर तीन गुणाले बढ्दै गएको छ । अतः अब २७ को अन्तर हुनुपर्छ । १६ मा २७ जोड्दा उत्तर ४३ हुन्छ ।")</f>
        <v>अन्तर तीन गुणाले बढ्दै गएको छ । अतः अब २७ को अन्तर हुनुपर्छ । १६ मा २७ जोड्दा उत्तर ४३ हुन्छ ।</v>
      </c>
      <c r="H105" s="37"/>
    </row>
    <row r="106" spans="1:8" s="23" customFormat="1" ht="20.100000000000001" customHeight="1">
      <c r="A106" s="22">
        <v>5</v>
      </c>
      <c r="B106" s="30"/>
      <c r="C106" s="23" t="str">
        <f>IF(N11=" ", "तपाईँले छाड्नुभो", N11)</f>
        <v>तपाईँले छाड्नुभो</v>
      </c>
      <c r="D106" s="36"/>
      <c r="E106" s="23" t="str">
        <f>IF(L11=2, "मिल्यो", IF(L11=-0.2,"तपाईँले छाड्नुभो", "मिलेन"))</f>
        <v>तपाईँले छाड्नुभो</v>
      </c>
      <c r="F106" s="36"/>
      <c r="G106" s="23" t="str">
        <f>IF(E106="मिल्यो", " ", "बिजोड संख्याको जोड N sqare हुने भएकोले १ देखि ५० सम्मको बिजोड संख्यामा २५ वटा संख्या हुन्छन् । २५ को square ६२५ हुन्छ ।")</f>
        <v>बिजोड संख्याको जोड N sqare हुने भएकोले १ देखि ५० सम्मको बिजोड संख्यामा २५ वटा संख्या हुन्छन् । २५ को square ६२५ हुन्छ ।</v>
      </c>
      <c r="H106" s="36"/>
    </row>
    <row r="107" spans="1:8" s="18" customFormat="1" ht="20.100000000000001" customHeight="1">
      <c r="A107" s="12">
        <v>6</v>
      </c>
      <c r="B107" s="31"/>
      <c r="C107" s="18" t="str">
        <f>IF(N13=" ", "तपाईँले छाड्नुभो", N13)</f>
        <v>तपाईँले छाड्नुभो</v>
      </c>
      <c r="D107" s="37"/>
      <c r="E107" s="18" t="str">
        <f>IF(L13=2, "मिल्यो", IF(L13=-0.2,"तपाईँले छाड्नुभो", "मिलेन"))</f>
        <v>तपाईँले छाड्नुभो</v>
      </c>
      <c r="F107" s="37"/>
      <c r="G107" s="18" t="str">
        <f>IF(E107="मिल्यो", " ", "एम्बुलेन्सले आगो निभाउँदैन ।")</f>
        <v>एम्बुलेन्सले आगो निभाउँदैन ।</v>
      </c>
      <c r="H107" s="37"/>
    </row>
    <row r="108" spans="1:8" s="23" customFormat="1" ht="20.100000000000001" customHeight="1">
      <c r="A108" s="22">
        <v>7</v>
      </c>
      <c r="B108" s="30"/>
      <c r="C108" s="23" t="str">
        <f>IF(N15=" ", "तपाईँले छाड्नुभो", N15)</f>
        <v>तपाईँले छाड्नुभो</v>
      </c>
      <c r="D108" s="36"/>
      <c r="E108" s="23" t="str">
        <f>IF(L15=2, "मिल्यो", IF(L15=-0.2,"तपाईँले छाड्नुभो", "मिलेन"))</f>
        <v>तपाईँले छाड्नुभो</v>
      </c>
      <c r="F108" s="36"/>
      <c r="G108" s="23" t="str">
        <f>IF(E108="मिल्यो", " ", "२५ को Reciprocal Number ४ हो । Reciprocal थाहा पाइराख्नुस् हिसाब गर्न तुलनात्मक रुपमा सजिलो हुन्छ । अतः यहाँ ४ ले भाग गरेर ० थप्दा हुन्छ ।")</f>
        <v>२५ को Reciprocal Number ४ हो । Reciprocal थाहा पाइराख्नुस् हिसाब गर्न तुलनात्मक रुपमा सजिलो हुन्छ । अतः यहाँ ४ ले भाग गरेर ० थप्दा हुन्छ ।</v>
      </c>
      <c r="H108" s="36"/>
    </row>
    <row r="109" spans="1:8" s="18" customFormat="1" ht="20.100000000000001" customHeight="1">
      <c r="A109" s="12">
        <v>8</v>
      </c>
      <c r="B109" s="31"/>
      <c r="C109" s="18" t="str">
        <f>IF(N17=" ", "तपाईँले छाड्नुभो", N17)</f>
        <v>तपाईँले छाड्नुभो</v>
      </c>
      <c r="D109" s="37"/>
      <c r="E109" s="18" t="str">
        <f>IF(L17=2, "मिल्यो", IF(L17=-0.2,"तपाईँले छाड्नुभो", "मिलेन"))</f>
        <v>तपाईँले छाड्नुभो</v>
      </c>
      <c r="F109" s="37"/>
      <c r="G109" s="18" t="str">
        <f>IF(E109="मिल्यो", " ", "कुनै पनि संख्याका सबै अङ्कहरुको जोड ९ भएपछि मात्र ९ ले निशेष भाग जान्छ । अरुलाई ९ ले निशेष भाग जाँदैन")</f>
        <v>कुनै पनि संख्याका सबै अङ्कहरुको जोड ९ भएपछि मात्र ९ ले निशेष भाग जान्छ । अरुलाई ९ ले निशेष भाग जाँदैन</v>
      </c>
      <c r="H109" s="37"/>
    </row>
    <row r="110" spans="1:8" s="23" customFormat="1" ht="20.100000000000001" customHeight="1">
      <c r="A110" s="22">
        <v>9</v>
      </c>
      <c r="B110" s="30"/>
      <c r="C110" s="23" t="str">
        <f>IF(N19=" ", "तपाईँले छाड्नुभो", N19)</f>
        <v>तपाईँले छाड्नुभो</v>
      </c>
      <c r="D110" s="36"/>
      <c r="E110" s="23" t="str">
        <f>IF(L19=2, "मिल्यो", IF(L19=-0.2,"तपाईँले छाड्नुभो", "मिलेन"))</f>
        <v>तपाईँले छाड्नुभो</v>
      </c>
      <c r="F110" s="36"/>
      <c r="G110" s="23" t="str">
        <f>IF(E110="मिल्यो", " ","हप्तामा ७ दिन हुन्छन् । ५ दिनको हिसाब गरेर उमेर भन्दा कम उमेर भनिएको छ । ५ दिनको हिसाबले उमेर २० वर्ष हुने भए ७ दिनले २८ वर्ष हुन्छ ।")</f>
        <v>हप्तामा ७ दिन हुन्छन् । ५ दिनको हिसाब गरेर उमेर भन्दा कम उमेर भनिएको छ । ५ दिनको हिसाबले उमेर २० वर्ष हुने भए ७ दिनले २८ वर्ष हुन्छ ।</v>
      </c>
      <c r="H110" s="36"/>
    </row>
    <row r="111" spans="1:8" s="18" customFormat="1" ht="20.100000000000001" customHeight="1">
      <c r="A111" s="12">
        <v>10</v>
      </c>
      <c r="B111" s="31"/>
      <c r="C111" s="18" t="str">
        <f>IF(N21=" ", "तपाईँले छाड्नुभो", N21)</f>
        <v>तपाईँले छाड्नुभो</v>
      </c>
      <c r="D111" s="37"/>
      <c r="E111" s="18" t="str">
        <f>IF(L21=2, "मिल्यो", IF(L21=-0.2,"तपाईँले छाड्नुभो", "मिलेन"))</f>
        <v>तपाईँले छाड्नुभो</v>
      </c>
      <c r="F111" s="37"/>
      <c r="G111" s="18" t="str">
        <f>IF(E111="मिल्यो", " ", "भुइँ चिसो भएकोले पहिले बरफ थियो होला । बरफमा चढेर त्यस कैदीले आत्महत्या गरेको हुन सक्ला । तसर्थ कारण दिइएको विकल्प भन्दा फरक छ ।")</f>
        <v>भुइँ चिसो भएकोले पहिले बरफ थियो होला । बरफमा चढेर त्यस कैदीले आत्महत्या गरेको हुन सक्ला । तसर्थ कारण दिइएको विकल्प भन्दा फरक छ ।</v>
      </c>
      <c r="H111" s="37"/>
    </row>
    <row r="112" spans="1:8" s="23" customFormat="1" ht="20.100000000000001" customHeight="1">
      <c r="A112" s="22">
        <v>11</v>
      </c>
      <c r="B112" s="30"/>
      <c r="C112" s="23" t="str">
        <f>IF(N23=" ", "तपाईँले छाड्नुभो", N23)</f>
        <v>तपाईँले छाड्नुभो</v>
      </c>
      <c r="D112" s="36"/>
      <c r="E112" s="23" t="str">
        <f>IF(L23=2, "मिल्यो", IF(L23=-0.2,"तपाईँले छाड्नुभो", "मिलेन"))</f>
        <v>तपाईँले छाड्नुभो</v>
      </c>
      <c r="F112" s="36"/>
      <c r="G112" s="23" t="str">
        <f>IF(E112="मिल्यो", " ", "सही उत्तर c को ६, बाँकी छाड्ने हो । कम्तीमा ६ वटा मिलाउने होइन भने गलत जवाफमा अङ्क काटिने भएकोले १० भन्दा कम नम्बर प्राप्त गर्नुहुन्छ ।")</f>
        <v>सही उत्तर c को ६, बाँकी छाड्ने हो । कम्तीमा ६ वटा मिलाउने होइन भने गलत जवाफमा अङ्क काटिने भएकोले १० भन्दा कम नम्बर प्राप्त गर्नुहुन्छ ।</v>
      </c>
      <c r="H112" s="36"/>
    </row>
    <row r="113" spans="1:8" s="18" customFormat="1" ht="20.100000000000001" customHeight="1">
      <c r="A113" s="12">
        <v>12</v>
      </c>
      <c r="B113" s="31"/>
      <c r="C113" s="18" t="str">
        <f>IF(N25=" ", "तपाईँले छाड्नुभो", N25)</f>
        <v>तपाईँले छाड्नुभो</v>
      </c>
      <c r="D113" s="37"/>
      <c r="E113" s="18" t="str">
        <f>IF(L25=5, "मिल्यो", IF(L25=-3,"मिलेन/तपाईँले छाड्नुभो", " "))</f>
        <v>मिलेन/तपाईँले छाड्नुभो</v>
      </c>
      <c r="F113" s="37"/>
      <c r="G113" s="18" t="str">
        <f>IF(E113="मिल्यो", " ", "सही उत्तर b को ६० प्रतिशत हो । ५ को ६० प्रतिशत ३ हो र २५ मा ३ अङ्क काटियो भने २२ हुन्छ ।")</f>
        <v>सही उत्तर b को ६० प्रतिशत हो । ५ को ६० प्रतिशत ३ हो र २५ मा ३ अङ्क काटियो भने २२ हुन्छ ।</v>
      </c>
      <c r="H113" s="37"/>
    </row>
    <row r="115" spans="1:8" ht="15" customHeight="1">
      <c r="B115" s="54" t="s">
        <v>53</v>
      </c>
      <c r="C115" s="54"/>
      <c r="D115" s="54"/>
    </row>
  </sheetData>
  <sheetProtection password="DC9D" sheet="1" objects="1" scenarios="1"/>
  <protectedRanges>
    <protectedRange sqref="J19 J21 J23 J25 J17 J15 J13 J11 J9 J7 J5 J3" name="Range1"/>
  </protectedRanges>
  <mergeCells count="16">
    <mergeCell ref="C2:I2"/>
    <mergeCell ref="C8:I8"/>
    <mergeCell ref="C10:I10"/>
    <mergeCell ref="C12:I12"/>
    <mergeCell ref="C20:I20"/>
    <mergeCell ref="C18:I18"/>
    <mergeCell ref="C14:I14"/>
    <mergeCell ref="B115:D115"/>
    <mergeCell ref="C30:E30"/>
    <mergeCell ref="C6:I6"/>
    <mergeCell ref="C101:D101"/>
    <mergeCell ref="C4:I4"/>
    <mergeCell ref="C16:I16"/>
    <mergeCell ref="C22:I22"/>
    <mergeCell ref="C24:I24"/>
    <mergeCell ref="C28:E28"/>
  </mergeCells>
  <dataValidations count="1">
    <dataValidation type="list" showInputMessage="1" showErrorMessage="1" prompt="a or b or c or d लेख्नुहोस्" sqref="J17 J3 J5 J9 J15 J7 J13 J11 J23 J21 J19 J25">
      <formula1>"a, b, c, d"</formula1>
    </dataValidation>
  </dataValidations>
  <hyperlinks>
    <hyperlink ref="C30:E30" location="Sheet1!A125" display="प्राप्ताङ्कमा चित्त बुझेन ? click"/>
    <hyperlink ref="B115:D115" location="Sheet1!A1" display="प्रश्न फेरि हेर्न मन लाग्यो ?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iBase</cp:lastModifiedBy>
  <dcterms:created xsi:type="dcterms:W3CDTF">2015-09-18T05:36:55Z</dcterms:created>
  <dcterms:modified xsi:type="dcterms:W3CDTF">2015-09-19T06:53:00Z</dcterms:modified>
</cp:coreProperties>
</file>